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mabeltsang\Downloads\"/>
    </mc:Choice>
  </mc:AlternateContent>
  <xr:revisionPtr revIDLastSave="0" documentId="8_{EFD426A1-3F1D-4769-B6EA-1DE381A14041}" xr6:coauthVersionLast="47" xr6:coauthVersionMax="47" xr10:uidLastSave="{00000000-0000-0000-0000-000000000000}"/>
  <bookViews>
    <workbookView xWindow="12000" yWindow="1365" windowWidth="20985" windowHeight="13740" xr2:uid="{AA548484-E5C8-4D0B-8234-3172C39343B6}"/>
  </bookViews>
  <sheets>
    <sheet name="Sheet1" sheetId="1" r:id="rId1"/>
  </sheets>
  <definedNames>
    <definedName name="sample_sz">Sheet1!$C$2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C14" i="1"/>
  <c r="C11" i="1"/>
  <c r="C9" i="1"/>
  <c r="C8" i="1" l="1"/>
  <c r="C10" i="1" s="1"/>
  <c r="C13" i="1" s="1"/>
  <c r="B12" i="1" l="1"/>
  <c r="C12" i="1"/>
  <c r="C16" i="1" s="1"/>
</calcChain>
</file>

<file path=xl/sharedStrings.xml><?xml version="1.0" encoding="utf-8"?>
<sst xmlns="http://schemas.openxmlformats.org/spreadsheetml/2006/main" count="20" uniqueCount="18">
  <si>
    <t>Please input the details of your samples and prepare the minimum amount required as calculated in the row in Blue. You can prepare more than that value. Please specify the exact amount that you submit for each sample in the form.</t>
  </si>
  <si>
    <t>Sample Size:</t>
  </si>
  <si>
    <t>Cell</t>
  </si>
  <si>
    <t>Tissue</t>
  </si>
  <si>
    <t>Plasma</t>
  </si>
  <si>
    <t>Urine</t>
  </si>
  <si>
    <t>Number of technical replicates of each sample:</t>
  </si>
  <si>
    <t>(Please Enter Values Here)</t>
  </si>
  <si>
    <t>Sample Type (Please select):</t>
  </si>
  <si>
    <t>(Please Select)</t>
  </si>
  <si>
    <t>Injection Volume (Please select):</t>
  </si>
  <si>
    <t>(For calculation)</t>
  </si>
  <si>
    <t>timsON control volume:</t>
  </si>
  <si>
    <t>control volume every 20 sample 
(incl sequence front and end):</t>
  </si>
  <si>
    <t>Volume to be taken out for pooled sample:</t>
  </si>
  <si>
    <r>
      <t xml:space="preserve">Volume required for sample injection 
</t>
    </r>
    <r>
      <rPr>
        <b/>
        <sz val="11"/>
        <color theme="1"/>
        <rFont val="Aptos Narrow"/>
        <family val="2"/>
        <scheme val="minor"/>
      </rPr>
      <t>(with technical replicates)</t>
    </r>
    <r>
      <rPr>
        <sz val="11"/>
        <color theme="1"/>
        <rFont val="Aptos Narrow"/>
        <family val="2"/>
        <scheme val="minor"/>
      </rPr>
      <t>:</t>
    </r>
  </si>
  <si>
    <t>Minimum reconstitute volume:</t>
  </si>
  <si>
    <t>Recovery of homogenate supernatant: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</si>
</sst>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1"/>
      <color rgb="FFFF0000"/>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center" vertical="center"/>
    </xf>
    <xf numFmtId="0" fontId="0" fillId="0" borderId="0" xfId="0" applyAlignment="1">
      <alignment horizontal="center"/>
    </xf>
    <xf numFmtId="0" fontId="0" fillId="2" borderId="1" xfId="0" applyFill="1" applyBorder="1"/>
    <xf numFmtId="0" fontId="2" fillId="3" borderId="0" xfId="0" applyFont="1" applyFill="1"/>
    <xf numFmtId="0" fontId="0" fillId="4" borderId="0" xfId="0" applyFill="1"/>
    <xf numFmtId="0" fontId="0" fillId="4" borderId="0" xfId="0" applyFill="1" applyAlignment="1">
      <alignment wrapText="1"/>
    </xf>
    <xf numFmtId="0" fontId="3" fillId="0" borderId="1" xfId="0" applyFont="1" applyBorder="1" applyAlignment="1" applyProtection="1">
      <alignment horizontal="center" vertical="center"/>
      <protection locked="0"/>
    </xf>
    <xf numFmtId="0" fontId="0" fillId="4" borderId="0" xfId="0" applyFill="1" applyAlignment="1" applyProtection="1">
      <alignment horizontal="center" vertical="center"/>
      <protection hidden="1"/>
    </xf>
    <xf numFmtId="2" fontId="2" fillId="3" borderId="0" xfId="0" applyNumberFormat="1" applyFont="1" applyFill="1" applyAlignment="1" applyProtection="1">
      <alignment horizontal="center" vertical="center"/>
      <protection hidden="1"/>
    </xf>
    <xf numFmtId="0" fontId="0" fillId="0" borderId="0" xfId="0" applyAlignment="1">
      <alignment horizontal="center"/>
    </xf>
    <xf numFmtId="0" fontId="2"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1650-ACBE-483A-AE9D-A8CCACB70DA1}">
  <sheetPr codeName="Sheet1"/>
  <dimension ref="B1:H16"/>
  <sheetViews>
    <sheetView tabSelected="1" workbookViewId="0">
      <selection activeCell="C3" sqref="C3"/>
    </sheetView>
  </sheetViews>
  <sheetFormatPr defaultRowHeight="15" x14ac:dyDescent="0.25"/>
  <cols>
    <col min="2" max="2" width="43.5703125" bestFit="1" customWidth="1"/>
    <col min="3" max="3" width="23.140625" style="1" customWidth="1"/>
    <col min="4" max="4" width="9.140625" customWidth="1"/>
    <col min="5" max="8" width="9.140625" hidden="1" customWidth="1"/>
    <col min="9" max="10" width="9.140625" customWidth="1"/>
  </cols>
  <sheetData>
    <row r="1" spans="2:8" ht="79.5" customHeight="1" x14ac:dyDescent="0.25">
      <c r="B1" s="11" t="s">
        <v>0</v>
      </c>
      <c r="C1" s="11"/>
    </row>
    <row r="2" spans="2:8" x14ac:dyDescent="0.25">
      <c r="B2" s="3" t="s">
        <v>1</v>
      </c>
      <c r="C2" s="7" t="s">
        <v>7</v>
      </c>
      <c r="E2" t="s">
        <v>2</v>
      </c>
      <c r="F2" t="s">
        <v>3</v>
      </c>
      <c r="G2" t="s">
        <v>4</v>
      </c>
      <c r="H2" t="s">
        <v>5</v>
      </c>
    </row>
    <row r="3" spans="2:8" x14ac:dyDescent="0.25">
      <c r="B3" s="3" t="s">
        <v>6</v>
      </c>
      <c r="C3" s="7" t="s">
        <v>7</v>
      </c>
    </row>
    <row r="4" spans="2:8" x14ac:dyDescent="0.25">
      <c r="B4" s="3" t="s">
        <v>8</v>
      </c>
      <c r="C4" s="7" t="s">
        <v>9</v>
      </c>
      <c r="E4">
        <v>5</v>
      </c>
      <c r="F4">
        <v>2.5</v>
      </c>
      <c r="G4">
        <v>5</v>
      </c>
      <c r="H4">
        <v>2.5</v>
      </c>
    </row>
    <row r="5" spans="2:8" x14ac:dyDescent="0.25">
      <c r="B5" s="3" t="s">
        <v>10</v>
      </c>
      <c r="C5" s="7" t="s">
        <v>9</v>
      </c>
      <c r="E5">
        <v>10</v>
      </c>
      <c r="F5">
        <v>5</v>
      </c>
      <c r="G5">
        <v>10</v>
      </c>
      <c r="H5">
        <v>5</v>
      </c>
    </row>
    <row r="6" spans="2:8" x14ac:dyDescent="0.25">
      <c r="C6"/>
    </row>
    <row r="7" spans="2:8" x14ac:dyDescent="0.25">
      <c r="B7" s="10" t="s">
        <v>11</v>
      </c>
      <c r="C7" s="10"/>
    </row>
    <row r="8" spans="2:8" x14ac:dyDescent="0.25">
      <c r="B8" s="5" t="s">
        <v>12</v>
      </c>
      <c r="C8" s="8" t="str">
        <f>IF(ISNUMBER(C5),(24*C5)+(12*C5), "")</f>
        <v/>
      </c>
    </row>
    <row r="9" spans="2:8" ht="30" x14ac:dyDescent="0.25">
      <c r="B9" s="6" t="s">
        <v>13</v>
      </c>
      <c r="C9" s="8" t="str">
        <f>IF(AND(ISNUMBER(C5),ISNUMBER(sample_sz)),(8*C5)+(sample_sz/20+1)*C5+(8*C5),"")</f>
        <v/>
      </c>
    </row>
    <row r="10" spans="2:8" x14ac:dyDescent="0.25">
      <c r="B10" s="5" t="s">
        <v>14</v>
      </c>
      <c r="C10" s="8" t="str">
        <f>IF(AND(ISNUMBER(C9),ISNUMBER(C8), ISNUMBER(sample_sz)),(C9+C8)/sample_sz, "")</f>
        <v/>
      </c>
    </row>
    <row r="11" spans="2:8" ht="30" x14ac:dyDescent="0.25">
      <c r="B11" s="6" t="s">
        <v>15</v>
      </c>
      <c r="C11" s="8" t="str">
        <f>IF(AND(ISNUMBER(C3),ISNUMBER(C5)),(4*C3*C5)+(8*C5),"")</f>
        <v/>
      </c>
    </row>
    <row r="12" spans="2:8" x14ac:dyDescent="0.25">
      <c r="B12" s="5" t="str">
        <f>_xlfn.CONCAT("Reconstitue concentration: (",IF(C4="Plasma", "uL of plasma", IF(C4="Urine", "uL of urine", IF(C4="Cell", "cells", IF(C4="Tissue", "mg", "")))), "/uL)")</f>
        <v>Reconstitue concentration: (/uL)</v>
      </c>
      <c r="C12" s="8" t="str">
        <f>IF(C4="Plasma", 2, IF(C4="Urine", 2, IF(C4="Cell", 20000, IF(C4="Tissue", 0.4, ""))))</f>
        <v/>
      </c>
    </row>
    <row r="13" spans="2:8" x14ac:dyDescent="0.25">
      <c r="B13" s="5" t="s">
        <v>16</v>
      </c>
      <c r="C13" s="8" t="str">
        <f>IF(AND(ISNUMBER(C10),ISNUMBER(C11)),C10+C11,"")</f>
        <v/>
      </c>
    </row>
    <row r="14" spans="2:8" x14ac:dyDescent="0.25">
      <c r="B14" s="5" t="s">
        <v>17</v>
      </c>
      <c r="C14" s="8" t="str">
        <f>IF(C4="Tissue", 0.85, IF(OR(C4="Plasma",C4="Urine",C4="Cell"), 1,""))</f>
        <v/>
      </c>
    </row>
    <row r="16" spans="2:8" x14ac:dyDescent="0.25">
      <c r="B16" s="4" t="str">
        <f>_xlfn.CONCAT("Minimum sample amount of each sample: ",IF(C4="Plasma", "uL", IF(C4="Urine", "uL", IF(C4="Cell", "cells", IF(C4="Tissue", "mg", "")))))</f>
        <v xml:space="preserve">Minimum sample amount of each sample: </v>
      </c>
      <c r="C16" s="9" t="str">
        <f>IF(AND(ISNUMBER(C12),ISNUMBER(C13),ISNUMBER(C14)),(C12*C13)/C14, "")</f>
        <v/>
      </c>
      <c r="D16" s="2"/>
    </row>
  </sheetData>
  <sheetProtection sheet="1" objects="1" scenarios="1"/>
  <mergeCells count="2">
    <mergeCell ref="B7:C7"/>
    <mergeCell ref="B1:C1"/>
  </mergeCells>
  <dataValidations count="2">
    <dataValidation type="list" allowBlank="1" showInputMessage="1" showErrorMessage="1" sqref="C4" xr:uid="{AC041589-8D0F-4EC2-843C-B137645E8AF8}">
      <formula1>$E$2:$H$2</formula1>
    </dataValidation>
    <dataValidation type="list" allowBlank="1" showInputMessage="1" showErrorMessage="1" sqref="C5" xr:uid="{6F93373E-7912-4253-A155-DE6D602BFFBE}">
      <formula1>_xlfn.XLOOKUP(C4,E2:H2,E4:H5)</formula1>
    </dataValidation>
  </dataValidations>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sample_sz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Kang</dc:creator>
  <cp:keywords/>
  <dc:description/>
  <cp:lastModifiedBy>Mabel TSANG</cp:lastModifiedBy>
  <cp:revision/>
  <dcterms:created xsi:type="dcterms:W3CDTF">2025-01-03T05:21:46Z</dcterms:created>
  <dcterms:modified xsi:type="dcterms:W3CDTF">2025-03-31T03:34:04Z</dcterms:modified>
  <cp:category/>
  <cp:contentStatus/>
</cp:coreProperties>
</file>